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ord\WEBSITE\"/>
    </mc:Choice>
  </mc:AlternateContent>
  <bookViews>
    <workbookView xWindow="0" yWindow="0" windowWidth="20400" windowHeight="86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3" i="1" l="1"/>
  <c r="B163" i="1"/>
  <c r="B155" i="1"/>
  <c r="B147" i="1"/>
  <c r="B130" i="1"/>
  <c r="B112" i="1"/>
  <c r="B109" i="1"/>
  <c r="B102" i="1"/>
  <c r="B98" i="1"/>
  <c r="B89" i="1"/>
  <c r="B70" i="1"/>
  <c r="B66" i="1"/>
  <c r="B56" i="1"/>
  <c r="B51" i="1"/>
  <c r="B46" i="1"/>
  <c r="B35" i="1"/>
  <c r="B25" i="1"/>
  <c r="B72" i="1" l="1"/>
  <c r="B157" i="1"/>
  <c r="B114" i="1"/>
  <c r="B116" i="1" l="1"/>
</calcChain>
</file>

<file path=xl/sharedStrings.xml><?xml version="1.0" encoding="utf-8"?>
<sst xmlns="http://schemas.openxmlformats.org/spreadsheetml/2006/main" count="157" uniqueCount="127">
  <si>
    <t>PEMBURY PARISH COUNCIL</t>
  </si>
  <si>
    <t>GENERAL ADMINISTRATION</t>
  </si>
  <si>
    <t>2017/18</t>
  </si>
  <si>
    <t>ITEM</t>
  </si>
  <si>
    <t>Stationery</t>
  </si>
  <si>
    <t>Computer expenses</t>
  </si>
  <si>
    <t>Photocopier</t>
  </si>
  <si>
    <t>Mileage</t>
  </si>
  <si>
    <t>Training Courses</t>
  </si>
  <si>
    <t>Solicitors</t>
  </si>
  <si>
    <t>Audit Fees</t>
  </si>
  <si>
    <t>Insurance</t>
  </si>
  <si>
    <t>Subscriptions</t>
  </si>
  <si>
    <t>Meeting Room Hire</t>
  </si>
  <si>
    <t>Truck Licence/MOT</t>
  </si>
  <si>
    <t xml:space="preserve">Port. App.fire ext </t>
  </si>
  <si>
    <t>Sage accts cover</t>
  </si>
  <si>
    <t>Corporate Clothing</t>
  </si>
  <si>
    <t>Medical Assessment</t>
  </si>
  <si>
    <t>Office cleaning</t>
  </si>
  <si>
    <t xml:space="preserve">Election </t>
  </si>
  <si>
    <t>TOTAL</t>
  </si>
  <si>
    <t>Wages</t>
  </si>
  <si>
    <t>Pensions</t>
  </si>
  <si>
    <t>TAX/NHI</t>
  </si>
  <si>
    <t>Bank Charges</t>
  </si>
  <si>
    <t>Petty Cash</t>
  </si>
  <si>
    <t>Cllrs' Expenses</t>
  </si>
  <si>
    <t>Chairs Allowance</t>
  </si>
  <si>
    <t>PROPERTY REPAIRS</t>
  </si>
  <si>
    <t>Rec.maint/repairs</t>
  </si>
  <si>
    <t>Office Maintenance</t>
  </si>
  <si>
    <t>Play Equipment</t>
  </si>
  <si>
    <t>Drainage</t>
  </si>
  <si>
    <t>General Maint.</t>
  </si>
  <si>
    <t>Street Lighting/maint cont/repairs</t>
  </si>
  <si>
    <t>Security Fencing - Depot</t>
  </si>
  <si>
    <t>Repairs to Depot</t>
  </si>
  <si>
    <t>Machine Repairs</t>
  </si>
  <si>
    <t>G/men Supplies</t>
  </si>
  <si>
    <t>RENEWALS</t>
  </si>
  <si>
    <t>Strimmers</t>
  </si>
  <si>
    <t>Linemarker</t>
  </si>
  <si>
    <t>UTILITIES</t>
  </si>
  <si>
    <t>Water</t>
  </si>
  <si>
    <t>Electricity</t>
  </si>
  <si>
    <t>Telephone/Internet</t>
  </si>
  <si>
    <t>Mobile phone</t>
  </si>
  <si>
    <t>Rates</t>
  </si>
  <si>
    <t>Civic Amenity Lorry</t>
  </si>
  <si>
    <t>Cess Pool</t>
  </si>
  <si>
    <t>Highway Lighting</t>
  </si>
  <si>
    <t>COMMITTEE EXPENDITURE</t>
  </si>
  <si>
    <t xml:space="preserve"> AMENITIES,CHRISTMAS LIGHTS, P IN BLOOM AND PUBLIC RELATIONS</t>
  </si>
  <si>
    <t>Playground inspection</t>
  </si>
  <si>
    <t>Rec Ground Development</t>
  </si>
  <si>
    <t>Dog bins</t>
  </si>
  <si>
    <t xml:space="preserve"> Hanging baskets</t>
  </si>
  <si>
    <t xml:space="preserve"> Christmas lights</t>
  </si>
  <si>
    <t xml:space="preserve">Pride in Pembury </t>
  </si>
  <si>
    <t>Loan Repayment</t>
  </si>
  <si>
    <t>Fireworks</t>
  </si>
  <si>
    <t>Musical picnic</t>
  </si>
  <si>
    <t>Posters/Flyers Mus Picnic</t>
  </si>
  <si>
    <t>Benches</t>
  </si>
  <si>
    <t xml:space="preserve">ENVIRONMENT, ENVIRONMENTAL ISSUES (INC. ALLOTMENTS &amp; BURIALS) </t>
  </si>
  <si>
    <t>Surgery/hedges</t>
  </si>
  <si>
    <t>Enviro Volunteer Group</t>
  </si>
  <si>
    <t>Gravedigging</t>
  </si>
  <si>
    <t>Men of Trees</t>
  </si>
  <si>
    <t>Sign-Burial Ground/Bin</t>
  </si>
  <si>
    <t>NEWSLETTER</t>
  </si>
  <si>
    <t>Production</t>
  </si>
  <si>
    <t>SEC 137</t>
  </si>
  <si>
    <t>Youth Grant</t>
  </si>
  <si>
    <t>Remembrance Wreath</t>
  </si>
  <si>
    <t>Others</t>
  </si>
  <si>
    <t>DEFIBRILLATOR</t>
  </si>
  <si>
    <t>GRAND TOTAL</t>
  </si>
  <si>
    <t>INCOME</t>
  </si>
  <si>
    <t>PRECEPT TRANSITION</t>
  </si>
  <si>
    <t>INTEREST</t>
  </si>
  <si>
    <t>ALLOTMENTS</t>
  </si>
  <si>
    <t>BURIALS</t>
  </si>
  <si>
    <t>CLUB RENTS</t>
  </si>
  <si>
    <t>ADVERTS</t>
  </si>
  <si>
    <t>PUBLICATIONS</t>
  </si>
  <si>
    <t>MUSICAL PICNIC</t>
  </si>
  <si>
    <t>FIREWORKS</t>
  </si>
  <si>
    <t>GRANTS</t>
  </si>
  <si>
    <t>UTILITY REFUNDS</t>
  </si>
  <si>
    <t>EXPENDITURE SUMMARY</t>
  </si>
  <si>
    <t>GENERAL ADMIN</t>
  </si>
  <si>
    <t>WAGES</t>
  </si>
  <si>
    <t>PENSIONS</t>
  </si>
  <si>
    <t>BANK CHARGES</t>
  </si>
  <si>
    <t>PETTY CASH</t>
  </si>
  <si>
    <t>CLLRS EXPENSES</t>
  </si>
  <si>
    <t>CHAIR'S ALLOWANCE</t>
  </si>
  <si>
    <t>MACHINE REPAIRS</t>
  </si>
  <si>
    <t>G/MEN SUPPLIES</t>
  </si>
  <si>
    <t>STREET LIGHTING</t>
  </si>
  <si>
    <t>CTTEE EXP</t>
  </si>
  <si>
    <t>AMENITIESCH.LGHT</t>
  </si>
  <si>
    <t>ENVIRONMENTAL</t>
  </si>
  <si>
    <t>SECTION 137</t>
  </si>
  <si>
    <t>PROPOSED BUDGET</t>
  </si>
  <si>
    <t>PROPOSED EXPENDITURE</t>
  </si>
  <si>
    <t>PROPOSED INCOME</t>
  </si>
  <si>
    <t>PRECEPT DEMAND</t>
  </si>
  <si>
    <t>Mowing Fee</t>
  </si>
  <si>
    <t>Bowls Club</t>
  </si>
  <si>
    <t>APFC</t>
  </si>
  <si>
    <t>Pembury Athletic</t>
  </si>
  <si>
    <t>Scouts</t>
  </si>
  <si>
    <t>NEWSLETTER ADVERTISEMENT CHARGES</t>
  </si>
  <si>
    <t>PAGE SIZE</t>
  </si>
  <si>
    <t>Quarter</t>
  </si>
  <si>
    <t>Half</t>
  </si>
  <si>
    <t>Full</t>
  </si>
  <si>
    <t>Back</t>
  </si>
  <si>
    <t>BURIAL FEES</t>
  </si>
  <si>
    <t>Please see attached proposal</t>
  </si>
  <si>
    <t>ALLOTMENT RENT</t>
  </si>
  <si>
    <t>No increase</t>
  </si>
  <si>
    <t>FEES 2017-18</t>
  </si>
  <si>
    <t>BUDGET PROPOSALS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</si>
</sst>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4" fontId="3" fillId="0" borderId="1" xfId="1" applyFont="1" applyBorder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4" fontId="2" fillId="0" borderId="1" xfId="1" quotePrefix="1" applyFont="1" applyBorder="1" applyAlignment="1">
      <alignment horizontal="right"/>
    </xf>
    <xf numFmtId="44" fontId="3" fillId="0" borderId="1" xfId="0" applyNumberFormat="1" applyFont="1" applyFill="1" applyBorder="1" applyAlignment="1"/>
    <xf numFmtId="43" fontId="3" fillId="0" borderId="1" xfId="0" applyNumberFormat="1" applyFont="1" applyFill="1" applyBorder="1" applyAlignment="1"/>
    <xf numFmtId="43" fontId="2" fillId="0" borderId="1" xfId="0" applyNumberFormat="1" applyFont="1" applyFill="1" applyBorder="1" applyAlignment="1"/>
    <xf numFmtId="44" fontId="2" fillId="0" borderId="1" xfId="1" applyFont="1" applyBorder="1"/>
    <xf numFmtId="44" fontId="2" fillId="0" borderId="1" xfId="0" applyNumberFormat="1" applyFont="1" applyFill="1" applyBorder="1" applyAlignment="1"/>
    <xf numFmtId="0" fontId="2" fillId="0" borderId="1" xfId="0" applyFont="1" applyFill="1" applyBorder="1"/>
    <xf numFmtId="0" fontId="3" fillId="0" borderId="1" xfId="0" applyFont="1" applyFill="1" applyBorder="1"/>
    <xf numFmtId="44" fontId="2" fillId="0" borderId="1" xfId="0" applyNumberFormat="1" applyFont="1" applyFill="1" applyBorder="1" applyAlignment="1">
      <alignment horizontal="left"/>
    </xf>
    <xf numFmtId="0" fontId="2" fillId="0" borderId="2" xfId="0" applyFont="1" applyFill="1" applyBorder="1"/>
    <xf numFmtId="0" fontId="3" fillId="0" borderId="3" xfId="0" applyFont="1" applyFill="1" applyBorder="1"/>
    <xf numFmtId="44" fontId="2" fillId="0" borderId="1" xfId="0" applyNumberFormat="1" applyFont="1" applyBorder="1"/>
    <xf numFmtId="44" fontId="3" fillId="0" borderId="1" xfId="1" applyFont="1" applyBorder="1" applyAlignment="1">
      <alignment horizontal="right" wrapText="1"/>
    </xf>
    <xf numFmtId="44" fontId="3" fillId="0" borderId="1" xfId="1" applyFont="1" applyBorder="1" applyAlignment="1">
      <alignment horizontal="right"/>
    </xf>
    <xf numFmtId="13" fontId="2" fillId="0" borderId="1" xfId="1" quotePrefix="1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6"/>
  <sheetViews>
    <sheetView tabSelected="1" workbookViewId="0">
      <selection activeCell="A4" sqref="A4"/>
    </sheetView>
  </sheetViews>
  <sheetFormatPr defaultRowHeight="12.75" x14ac:dyDescent="0.2"/>
  <cols>
    <col min="1" max="1" width="51.5" customWidth="1"/>
    <col min="2" max="2" width="15.5" customWidth="1"/>
  </cols>
  <sheetData>
    <row r="1" spans="1:2" x14ac:dyDescent="0.2">
      <c r="A1" s="1" t="s">
        <v>0</v>
      </c>
      <c r="B1" s="2"/>
    </row>
    <row r="2" spans="1:2" x14ac:dyDescent="0.2">
      <c r="A2" s="3"/>
      <c r="B2" s="2"/>
    </row>
    <row r="3" spans="1:2" x14ac:dyDescent="0.2">
      <c r="A3" s="4" t="s">
        <v>126</v>
      </c>
      <c r="B3" s="2"/>
    </row>
    <row r="4" spans="1:2" x14ac:dyDescent="0.2">
      <c r="A4" s="5"/>
      <c r="B4" s="2"/>
    </row>
    <row r="5" spans="1:2" x14ac:dyDescent="0.2">
      <c r="A5" s="4" t="s">
        <v>1</v>
      </c>
      <c r="B5" s="2"/>
    </row>
    <row r="6" spans="1:2" x14ac:dyDescent="0.2">
      <c r="A6" s="6"/>
      <c r="B6" s="7" t="s">
        <v>2</v>
      </c>
    </row>
    <row r="7" spans="1:2" x14ac:dyDescent="0.2">
      <c r="A7" s="8" t="s">
        <v>3</v>
      </c>
      <c r="B7" s="2"/>
    </row>
    <row r="8" spans="1:2" x14ac:dyDescent="0.2">
      <c r="A8" s="9" t="s">
        <v>4</v>
      </c>
      <c r="B8" s="2">
        <v>950</v>
      </c>
    </row>
    <row r="9" spans="1:2" x14ac:dyDescent="0.2">
      <c r="A9" s="9" t="s">
        <v>5</v>
      </c>
      <c r="B9" s="2">
        <v>500</v>
      </c>
    </row>
    <row r="10" spans="1:2" x14ac:dyDescent="0.2">
      <c r="A10" s="9" t="s">
        <v>6</v>
      </c>
      <c r="B10" s="2">
        <v>750</v>
      </c>
    </row>
    <row r="11" spans="1:2" x14ac:dyDescent="0.2">
      <c r="A11" s="9" t="s">
        <v>7</v>
      </c>
      <c r="B11" s="2">
        <v>450</v>
      </c>
    </row>
    <row r="12" spans="1:2" x14ac:dyDescent="0.2">
      <c r="A12" s="9" t="s">
        <v>8</v>
      </c>
      <c r="B12" s="2">
        <v>800</v>
      </c>
    </row>
    <row r="13" spans="1:2" x14ac:dyDescent="0.2">
      <c r="A13" s="9" t="s">
        <v>9</v>
      </c>
      <c r="B13" s="2">
        <v>1000</v>
      </c>
    </row>
    <row r="14" spans="1:2" x14ac:dyDescent="0.2">
      <c r="A14" s="9" t="s">
        <v>10</v>
      </c>
      <c r="B14" s="2">
        <v>2400</v>
      </c>
    </row>
    <row r="15" spans="1:2" x14ac:dyDescent="0.2">
      <c r="A15" s="9" t="s">
        <v>11</v>
      </c>
      <c r="B15" s="2">
        <v>6000</v>
      </c>
    </row>
    <row r="16" spans="1:2" x14ac:dyDescent="0.2">
      <c r="A16" s="9" t="s">
        <v>12</v>
      </c>
      <c r="B16" s="2">
        <v>1600</v>
      </c>
    </row>
    <row r="17" spans="1:2" x14ac:dyDescent="0.2">
      <c r="A17" s="9" t="s">
        <v>13</v>
      </c>
      <c r="B17" s="2">
        <v>35</v>
      </c>
    </row>
    <row r="18" spans="1:2" x14ac:dyDescent="0.2">
      <c r="A18" s="9" t="s">
        <v>14</v>
      </c>
      <c r="B18" s="2">
        <v>600</v>
      </c>
    </row>
    <row r="19" spans="1:2" x14ac:dyDescent="0.2">
      <c r="A19" s="9" t="s">
        <v>15</v>
      </c>
      <c r="B19" s="2">
        <v>250</v>
      </c>
    </row>
    <row r="20" spans="1:2" x14ac:dyDescent="0.2">
      <c r="A20" s="9" t="s">
        <v>16</v>
      </c>
      <c r="B20" s="2">
        <v>200</v>
      </c>
    </row>
    <row r="21" spans="1:2" x14ac:dyDescent="0.2">
      <c r="A21" s="9" t="s">
        <v>17</v>
      </c>
      <c r="B21" s="2">
        <v>300</v>
      </c>
    </row>
    <row r="22" spans="1:2" x14ac:dyDescent="0.2">
      <c r="A22" s="9" t="s">
        <v>18</v>
      </c>
      <c r="B22" s="2">
        <v>25</v>
      </c>
    </row>
    <row r="23" spans="1:2" x14ac:dyDescent="0.2">
      <c r="A23" s="9" t="s">
        <v>19</v>
      </c>
      <c r="B23" s="2">
        <v>1200</v>
      </c>
    </row>
    <row r="24" spans="1:2" x14ac:dyDescent="0.2">
      <c r="A24" s="9" t="s">
        <v>20</v>
      </c>
      <c r="B24" s="2">
        <v>2000</v>
      </c>
    </row>
    <row r="25" spans="1:2" x14ac:dyDescent="0.2">
      <c r="A25" s="10" t="s">
        <v>21</v>
      </c>
      <c r="B25" s="11">
        <f>SUM(B8:B24)</f>
        <v>19060</v>
      </c>
    </row>
    <row r="26" spans="1:2" x14ac:dyDescent="0.2">
      <c r="A26" s="10"/>
      <c r="B26" s="2"/>
    </row>
    <row r="27" spans="1:2" x14ac:dyDescent="0.2">
      <c r="A27" s="12" t="s">
        <v>3</v>
      </c>
      <c r="B27" s="2"/>
    </row>
    <row r="28" spans="1:2" x14ac:dyDescent="0.2">
      <c r="A28" s="8" t="s">
        <v>22</v>
      </c>
      <c r="B28" s="2">
        <v>80000</v>
      </c>
    </row>
    <row r="29" spans="1:2" x14ac:dyDescent="0.2">
      <c r="A29" s="8" t="s">
        <v>23</v>
      </c>
      <c r="B29" s="2">
        <v>22000</v>
      </c>
    </row>
    <row r="30" spans="1:2" x14ac:dyDescent="0.2">
      <c r="A30" s="8" t="s">
        <v>24</v>
      </c>
      <c r="B30" s="2">
        <v>21500</v>
      </c>
    </row>
    <row r="31" spans="1:2" x14ac:dyDescent="0.2">
      <c r="A31" s="8" t="s">
        <v>25</v>
      </c>
      <c r="B31" s="2">
        <v>50</v>
      </c>
    </row>
    <row r="32" spans="1:2" x14ac:dyDescent="0.2">
      <c r="A32" s="8" t="s">
        <v>26</v>
      </c>
      <c r="B32" s="2">
        <v>600</v>
      </c>
    </row>
    <row r="33" spans="1:2" x14ac:dyDescent="0.2">
      <c r="A33" s="9" t="s">
        <v>27</v>
      </c>
      <c r="B33" s="2">
        <v>100</v>
      </c>
    </row>
    <row r="34" spans="1:2" x14ac:dyDescent="0.2">
      <c r="A34" s="9" t="s">
        <v>28</v>
      </c>
      <c r="B34" s="2">
        <v>540</v>
      </c>
    </row>
    <row r="35" spans="1:2" x14ac:dyDescent="0.2">
      <c r="A35" s="12" t="s">
        <v>21</v>
      </c>
      <c r="B35" s="11">
        <f t="shared" ref="B35" si="0">SUM(B28:B34)</f>
        <v>124790</v>
      </c>
    </row>
    <row r="36" spans="1:2" x14ac:dyDescent="0.2">
      <c r="A36" s="8"/>
      <c r="B36" s="2"/>
    </row>
    <row r="37" spans="1:2" x14ac:dyDescent="0.2">
      <c r="A37" s="13" t="s">
        <v>29</v>
      </c>
      <c r="B37" s="2"/>
    </row>
    <row r="38" spans="1:2" x14ac:dyDescent="0.2">
      <c r="A38" s="8" t="s">
        <v>30</v>
      </c>
      <c r="B38" s="2">
        <v>300</v>
      </c>
    </row>
    <row r="39" spans="1:2" x14ac:dyDescent="0.2">
      <c r="A39" s="8" t="s">
        <v>31</v>
      </c>
      <c r="B39" s="2">
        <v>350</v>
      </c>
    </row>
    <row r="40" spans="1:2" x14ac:dyDescent="0.2">
      <c r="A40" s="8" t="s">
        <v>32</v>
      </c>
      <c r="B40" s="2">
        <v>500</v>
      </c>
    </row>
    <row r="41" spans="1:2" x14ac:dyDescent="0.2">
      <c r="A41" s="8" t="s">
        <v>33</v>
      </c>
      <c r="B41" s="2"/>
    </row>
    <row r="42" spans="1:2" x14ac:dyDescent="0.2">
      <c r="A42" s="8" t="s">
        <v>34</v>
      </c>
      <c r="B42" s="2">
        <v>900</v>
      </c>
    </row>
    <row r="43" spans="1:2" x14ac:dyDescent="0.2">
      <c r="A43" s="8" t="s">
        <v>35</v>
      </c>
      <c r="B43" s="2">
        <v>2200</v>
      </c>
    </row>
    <row r="44" spans="1:2" x14ac:dyDescent="0.2">
      <c r="A44" s="8" t="s">
        <v>36</v>
      </c>
      <c r="B44" s="2">
        <v>5000</v>
      </c>
    </row>
    <row r="45" spans="1:2" x14ac:dyDescent="0.2">
      <c r="A45" s="8" t="s">
        <v>37</v>
      </c>
      <c r="B45" s="2">
        <v>5000</v>
      </c>
    </row>
    <row r="46" spans="1:2" x14ac:dyDescent="0.2">
      <c r="A46" s="12" t="s">
        <v>21</v>
      </c>
      <c r="B46" s="11">
        <f>SUM(B38:B45)</f>
        <v>14250</v>
      </c>
    </row>
    <row r="47" spans="1:2" x14ac:dyDescent="0.2">
      <c r="A47" s="14"/>
      <c r="B47" s="2"/>
    </row>
    <row r="48" spans="1:2" x14ac:dyDescent="0.2">
      <c r="A48" s="12" t="s">
        <v>3</v>
      </c>
      <c r="B48" s="2"/>
    </row>
    <row r="49" spans="1:2" x14ac:dyDescent="0.2">
      <c r="A49" s="8" t="s">
        <v>38</v>
      </c>
      <c r="B49" s="2">
        <v>2500</v>
      </c>
    </row>
    <row r="50" spans="1:2" x14ac:dyDescent="0.2">
      <c r="A50" s="8" t="s">
        <v>39</v>
      </c>
      <c r="B50" s="2">
        <v>3200</v>
      </c>
    </row>
    <row r="51" spans="1:2" x14ac:dyDescent="0.2">
      <c r="A51" s="12" t="s">
        <v>21</v>
      </c>
      <c r="B51" s="11">
        <f t="shared" ref="B51" si="1">SUM(B49:B50)</f>
        <v>5700</v>
      </c>
    </row>
    <row r="52" spans="1:2" x14ac:dyDescent="0.2">
      <c r="A52" s="14"/>
      <c r="B52" s="2"/>
    </row>
    <row r="53" spans="1:2" x14ac:dyDescent="0.2">
      <c r="A53" s="13" t="s">
        <v>40</v>
      </c>
      <c r="B53" s="2"/>
    </row>
    <row r="54" spans="1:2" x14ac:dyDescent="0.2">
      <c r="A54" s="14" t="s">
        <v>41</v>
      </c>
      <c r="B54" s="2">
        <v>1000</v>
      </c>
    </row>
    <row r="55" spans="1:2" x14ac:dyDescent="0.2">
      <c r="A55" s="14" t="s">
        <v>42</v>
      </c>
      <c r="B55" s="2">
        <v>500</v>
      </c>
    </row>
    <row r="56" spans="1:2" x14ac:dyDescent="0.2">
      <c r="A56" s="13" t="s">
        <v>21</v>
      </c>
      <c r="B56" s="11">
        <f>SUM(B54:B55)</f>
        <v>1500</v>
      </c>
    </row>
    <row r="57" spans="1:2" x14ac:dyDescent="0.2">
      <c r="A57" s="13"/>
      <c r="B57" s="2"/>
    </row>
    <row r="58" spans="1:2" x14ac:dyDescent="0.2">
      <c r="A58" s="13" t="s">
        <v>43</v>
      </c>
      <c r="B58" s="2"/>
    </row>
    <row r="59" spans="1:2" x14ac:dyDescent="0.2">
      <c r="A59" s="8" t="s">
        <v>44</v>
      </c>
      <c r="B59" s="2">
        <v>1100</v>
      </c>
    </row>
    <row r="60" spans="1:2" x14ac:dyDescent="0.2">
      <c r="A60" s="8" t="s">
        <v>45</v>
      </c>
      <c r="B60" s="2">
        <v>1400</v>
      </c>
    </row>
    <row r="61" spans="1:2" x14ac:dyDescent="0.2">
      <c r="A61" s="8" t="s">
        <v>46</v>
      </c>
      <c r="B61" s="2">
        <v>1000</v>
      </c>
    </row>
    <row r="62" spans="1:2" x14ac:dyDescent="0.2">
      <c r="A62" s="8" t="s">
        <v>47</v>
      </c>
      <c r="B62" s="2">
        <v>800</v>
      </c>
    </row>
    <row r="63" spans="1:2" x14ac:dyDescent="0.2">
      <c r="A63" s="8" t="s">
        <v>48</v>
      </c>
      <c r="B63" s="2">
        <v>11500</v>
      </c>
    </row>
    <row r="64" spans="1:2" x14ac:dyDescent="0.2">
      <c r="A64" s="8" t="s">
        <v>49</v>
      </c>
      <c r="B64" s="2">
        <v>900</v>
      </c>
    </row>
    <row r="65" spans="1:2" x14ac:dyDescent="0.2">
      <c r="A65" s="8" t="s">
        <v>50</v>
      </c>
      <c r="B65" s="2">
        <v>250</v>
      </c>
    </row>
    <row r="66" spans="1:2" x14ac:dyDescent="0.2">
      <c r="A66" s="12" t="s">
        <v>21</v>
      </c>
      <c r="B66" s="11">
        <f t="shared" ref="B66" si="2">SUM(B59:B65)</f>
        <v>16950</v>
      </c>
    </row>
    <row r="67" spans="1:2" x14ac:dyDescent="0.2">
      <c r="A67" s="14"/>
      <c r="B67" s="2"/>
    </row>
    <row r="68" spans="1:2" x14ac:dyDescent="0.2">
      <c r="A68" s="12" t="s">
        <v>3</v>
      </c>
      <c r="B68" s="2"/>
    </row>
    <row r="69" spans="1:2" x14ac:dyDescent="0.2">
      <c r="A69" s="8" t="s">
        <v>51</v>
      </c>
      <c r="B69" s="2">
        <v>480</v>
      </c>
    </row>
    <row r="70" spans="1:2" x14ac:dyDescent="0.2">
      <c r="A70" s="12" t="s">
        <v>21</v>
      </c>
      <c r="B70" s="11">
        <f t="shared" ref="B70" si="3">SUM(B69)</f>
        <v>480</v>
      </c>
    </row>
    <row r="71" spans="1:2" x14ac:dyDescent="0.2">
      <c r="A71" s="12"/>
      <c r="B71" s="2"/>
    </row>
    <row r="72" spans="1:2" x14ac:dyDescent="0.2">
      <c r="A72" s="12" t="s">
        <v>21</v>
      </c>
      <c r="B72" s="11">
        <f>SUM(B25+B35+B46+B51+B56+B66+B70)</f>
        <v>182730</v>
      </c>
    </row>
    <row r="73" spans="1:2" x14ac:dyDescent="0.2">
      <c r="A73" s="12"/>
      <c r="B73" s="2"/>
    </row>
    <row r="74" spans="1:2" x14ac:dyDescent="0.2">
      <c r="A74" s="15" t="s">
        <v>52</v>
      </c>
      <c r="B74" s="2"/>
    </row>
    <row r="75" spans="1:2" x14ac:dyDescent="0.2">
      <c r="A75" s="8"/>
      <c r="B75" s="2"/>
    </row>
    <row r="76" spans="1:2" x14ac:dyDescent="0.2">
      <c r="A76" s="13" t="s">
        <v>53</v>
      </c>
      <c r="B76" s="2"/>
    </row>
    <row r="77" spans="1:2" x14ac:dyDescent="0.2">
      <c r="A77" s="8" t="s">
        <v>3</v>
      </c>
      <c r="B77" s="2"/>
    </row>
    <row r="78" spans="1:2" x14ac:dyDescent="0.2">
      <c r="A78" s="8" t="s">
        <v>54</v>
      </c>
      <c r="B78" s="2">
        <v>200</v>
      </c>
    </row>
    <row r="79" spans="1:2" x14ac:dyDescent="0.2">
      <c r="A79" s="8" t="s">
        <v>55</v>
      </c>
      <c r="B79" s="2">
        <v>4500</v>
      </c>
    </row>
    <row r="80" spans="1:2" x14ac:dyDescent="0.2">
      <c r="A80" s="8" t="s">
        <v>56</v>
      </c>
      <c r="B80" s="2">
        <v>2700</v>
      </c>
    </row>
    <row r="81" spans="1:2" x14ac:dyDescent="0.2">
      <c r="A81" s="14" t="s">
        <v>57</v>
      </c>
      <c r="B81" s="2">
        <v>400</v>
      </c>
    </row>
    <row r="82" spans="1:2" x14ac:dyDescent="0.2">
      <c r="A82" s="14" t="s">
        <v>58</v>
      </c>
      <c r="B82" s="2">
        <v>6685</v>
      </c>
    </row>
    <row r="83" spans="1:2" x14ac:dyDescent="0.2">
      <c r="A83" s="14" t="s">
        <v>59</v>
      </c>
      <c r="B83" s="2">
        <v>200</v>
      </c>
    </row>
    <row r="84" spans="1:2" x14ac:dyDescent="0.2">
      <c r="A84" s="9" t="s">
        <v>60</v>
      </c>
      <c r="B84" s="2">
        <v>4118.96</v>
      </c>
    </row>
    <row r="85" spans="1:2" x14ac:dyDescent="0.2">
      <c r="A85" s="8" t="s">
        <v>61</v>
      </c>
      <c r="B85" s="2">
        <v>3400</v>
      </c>
    </row>
    <row r="86" spans="1:2" x14ac:dyDescent="0.2">
      <c r="A86" s="8" t="s">
        <v>62</v>
      </c>
      <c r="B86" s="2">
        <v>200</v>
      </c>
    </row>
    <row r="87" spans="1:2" x14ac:dyDescent="0.2">
      <c r="A87" s="8" t="s">
        <v>63</v>
      </c>
      <c r="B87" s="2">
        <v>100</v>
      </c>
    </row>
    <row r="88" spans="1:2" x14ac:dyDescent="0.2">
      <c r="A88" s="8" t="s">
        <v>64</v>
      </c>
      <c r="B88" s="2">
        <v>700</v>
      </c>
    </row>
    <row r="89" spans="1:2" x14ac:dyDescent="0.2">
      <c r="A89" s="13" t="s">
        <v>21</v>
      </c>
      <c r="B89" s="11">
        <f>SUM(B78:B87)</f>
        <v>22503.96</v>
      </c>
    </row>
    <row r="90" spans="1:2" x14ac:dyDescent="0.2">
      <c r="A90" s="14"/>
      <c r="B90" s="2"/>
    </row>
    <row r="91" spans="1:2" x14ac:dyDescent="0.2">
      <c r="A91" s="13" t="s">
        <v>65</v>
      </c>
      <c r="B91" s="2"/>
    </row>
    <row r="92" spans="1:2" x14ac:dyDescent="0.2">
      <c r="A92" s="8" t="s">
        <v>3</v>
      </c>
      <c r="B92" s="2"/>
    </row>
    <row r="93" spans="1:2" x14ac:dyDescent="0.2">
      <c r="A93" s="8" t="s">
        <v>66</v>
      </c>
      <c r="B93" s="2">
        <v>3000</v>
      </c>
    </row>
    <row r="94" spans="1:2" x14ac:dyDescent="0.2">
      <c r="A94" s="8" t="s">
        <v>67</v>
      </c>
      <c r="B94" s="2">
        <v>750</v>
      </c>
    </row>
    <row r="95" spans="1:2" x14ac:dyDescent="0.2">
      <c r="A95" s="8" t="s">
        <v>68</v>
      </c>
      <c r="B95" s="2">
        <v>5000</v>
      </c>
    </row>
    <row r="96" spans="1:2" x14ac:dyDescent="0.2">
      <c r="A96" s="8" t="s">
        <v>69</v>
      </c>
      <c r="B96" s="2">
        <v>10</v>
      </c>
    </row>
    <row r="97" spans="1:2" x14ac:dyDescent="0.2">
      <c r="A97" s="8" t="s">
        <v>70</v>
      </c>
      <c r="B97" s="2">
        <v>400</v>
      </c>
    </row>
    <row r="98" spans="1:2" x14ac:dyDescent="0.2">
      <c r="A98" s="12" t="s">
        <v>21</v>
      </c>
      <c r="B98" s="11">
        <f>SUM(B93:B97)</f>
        <v>9160</v>
      </c>
    </row>
    <row r="99" spans="1:2" x14ac:dyDescent="0.2">
      <c r="A99" s="14"/>
      <c r="B99" s="2"/>
    </row>
    <row r="100" spans="1:2" x14ac:dyDescent="0.2">
      <c r="A100" s="13" t="s">
        <v>71</v>
      </c>
      <c r="B100" s="2"/>
    </row>
    <row r="101" spans="1:2" x14ac:dyDescent="0.2">
      <c r="A101" s="8" t="s">
        <v>72</v>
      </c>
      <c r="B101" s="2">
        <v>6000</v>
      </c>
    </row>
    <row r="102" spans="1:2" x14ac:dyDescent="0.2">
      <c r="A102" s="12" t="s">
        <v>21</v>
      </c>
      <c r="B102" s="11">
        <f>SUM(B101:B101)</f>
        <v>6000</v>
      </c>
    </row>
    <row r="103" spans="1:2" x14ac:dyDescent="0.2">
      <c r="A103" s="12"/>
      <c r="B103" s="2"/>
    </row>
    <row r="104" spans="1:2" x14ac:dyDescent="0.2">
      <c r="A104" s="12"/>
      <c r="B104" s="2"/>
    </row>
    <row r="105" spans="1:2" x14ac:dyDescent="0.2">
      <c r="A105" s="12" t="s">
        <v>73</v>
      </c>
      <c r="B105" s="2"/>
    </row>
    <row r="106" spans="1:2" x14ac:dyDescent="0.2">
      <c r="A106" s="8" t="s">
        <v>74</v>
      </c>
      <c r="B106" s="2">
        <v>1200</v>
      </c>
    </row>
    <row r="107" spans="1:2" x14ac:dyDescent="0.2">
      <c r="A107" s="8" t="s">
        <v>75</v>
      </c>
      <c r="B107" s="2">
        <v>100</v>
      </c>
    </row>
    <row r="108" spans="1:2" x14ac:dyDescent="0.2">
      <c r="A108" s="8" t="s">
        <v>76</v>
      </c>
      <c r="B108" s="2">
        <v>400</v>
      </c>
    </row>
    <row r="109" spans="1:2" x14ac:dyDescent="0.2">
      <c r="A109" s="12" t="s">
        <v>21</v>
      </c>
      <c r="B109" s="11">
        <f t="shared" ref="B109" si="4">SUM(B106:B108)</f>
        <v>1700</v>
      </c>
    </row>
    <row r="110" spans="1:2" x14ac:dyDescent="0.2">
      <c r="A110" s="12"/>
      <c r="B110" s="2"/>
    </row>
    <row r="111" spans="1:2" x14ac:dyDescent="0.2">
      <c r="A111" s="12" t="s">
        <v>77</v>
      </c>
      <c r="B111" s="2">
        <v>60</v>
      </c>
    </row>
    <row r="112" spans="1:2" x14ac:dyDescent="0.2">
      <c r="A112" s="12" t="s">
        <v>21</v>
      </c>
      <c r="B112" s="11">
        <f>SUM(B111)</f>
        <v>60</v>
      </c>
    </row>
    <row r="113" spans="1:2" x14ac:dyDescent="0.2">
      <c r="A113" s="13"/>
      <c r="B113" s="2"/>
    </row>
    <row r="114" spans="1:2" x14ac:dyDescent="0.2">
      <c r="A114" s="13" t="s">
        <v>21</v>
      </c>
      <c r="B114" s="11">
        <f>SUM(B89+B98+B102+B109+B112)</f>
        <v>39423.96</v>
      </c>
    </row>
    <row r="115" spans="1:2" x14ac:dyDescent="0.2">
      <c r="A115" s="14"/>
      <c r="B115" s="2"/>
    </row>
    <row r="116" spans="1:2" x14ac:dyDescent="0.2">
      <c r="A116" s="13" t="s">
        <v>78</v>
      </c>
      <c r="B116" s="11">
        <f>SUM(B72+B114)</f>
        <v>222153.96</v>
      </c>
    </row>
    <row r="117" spans="1:2" x14ac:dyDescent="0.2">
      <c r="A117" s="14"/>
      <c r="B117" s="2"/>
    </row>
    <row r="118" spans="1:2" x14ac:dyDescent="0.2">
      <c r="A118" s="4" t="s">
        <v>79</v>
      </c>
      <c r="B118" s="2"/>
    </row>
    <row r="119" spans="1:2" x14ac:dyDescent="0.2">
      <c r="A119" s="8" t="s">
        <v>80</v>
      </c>
      <c r="B119" s="2"/>
    </row>
    <row r="120" spans="1:2" x14ac:dyDescent="0.2">
      <c r="A120" s="8" t="s">
        <v>81</v>
      </c>
      <c r="B120" s="2">
        <v>50</v>
      </c>
    </row>
    <row r="121" spans="1:2" x14ac:dyDescent="0.2">
      <c r="A121" s="8" t="s">
        <v>82</v>
      </c>
      <c r="B121" s="2">
        <v>1200</v>
      </c>
    </row>
    <row r="122" spans="1:2" x14ac:dyDescent="0.2">
      <c r="A122" s="8" t="s">
        <v>83</v>
      </c>
      <c r="B122" s="2">
        <v>16000</v>
      </c>
    </row>
    <row r="123" spans="1:2" x14ac:dyDescent="0.2">
      <c r="A123" s="8" t="s">
        <v>84</v>
      </c>
      <c r="B123" s="2">
        <v>3608</v>
      </c>
    </row>
    <row r="124" spans="1:2" x14ac:dyDescent="0.2">
      <c r="A124" s="8" t="s">
        <v>85</v>
      </c>
      <c r="B124" s="2">
        <v>7000</v>
      </c>
    </row>
    <row r="125" spans="1:2" x14ac:dyDescent="0.2">
      <c r="A125" s="8" t="s">
        <v>86</v>
      </c>
      <c r="B125" s="2">
        <v>30</v>
      </c>
    </row>
    <row r="126" spans="1:2" x14ac:dyDescent="0.2">
      <c r="A126" s="8" t="s">
        <v>87</v>
      </c>
      <c r="B126" s="2">
        <v>400</v>
      </c>
    </row>
    <row r="127" spans="1:2" x14ac:dyDescent="0.2">
      <c r="A127" s="8" t="s">
        <v>88</v>
      </c>
      <c r="B127" s="2">
        <v>2200</v>
      </c>
    </row>
    <row r="128" spans="1:2" x14ac:dyDescent="0.2">
      <c r="A128" s="8" t="s">
        <v>89</v>
      </c>
      <c r="B128" s="2">
        <v>2000</v>
      </c>
    </row>
    <row r="129" spans="1:2" x14ac:dyDescent="0.2">
      <c r="A129" s="8" t="s">
        <v>90</v>
      </c>
      <c r="B129" s="2">
        <v>400</v>
      </c>
    </row>
    <row r="130" spans="1:2" x14ac:dyDescent="0.2">
      <c r="A130" s="12" t="s">
        <v>21</v>
      </c>
      <c r="B130" s="11">
        <f>SUM(B120:B129)</f>
        <v>32888</v>
      </c>
    </row>
    <row r="131" spans="1:2" x14ac:dyDescent="0.2">
      <c r="A131" s="14"/>
      <c r="B131" s="2"/>
    </row>
    <row r="132" spans="1:2" x14ac:dyDescent="0.2">
      <c r="A132" s="13" t="s">
        <v>91</v>
      </c>
      <c r="B132" s="2"/>
    </row>
    <row r="133" spans="1:2" x14ac:dyDescent="0.2">
      <c r="A133" s="9" t="s">
        <v>92</v>
      </c>
      <c r="B133" s="2">
        <v>19060</v>
      </c>
    </row>
    <row r="134" spans="1:2" x14ac:dyDescent="0.2">
      <c r="A134" s="9" t="s">
        <v>93</v>
      </c>
      <c r="B134" s="2">
        <v>80000</v>
      </c>
    </row>
    <row r="135" spans="1:2" x14ac:dyDescent="0.2">
      <c r="A135" s="9" t="s">
        <v>94</v>
      </c>
      <c r="B135" s="2">
        <v>22000</v>
      </c>
    </row>
    <row r="136" spans="1:2" x14ac:dyDescent="0.2">
      <c r="A136" s="9" t="s">
        <v>24</v>
      </c>
      <c r="B136" s="2">
        <v>21500</v>
      </c>
    </row>
    <row r="137" spans="1:2" x14ac:dyDescent="0.2">
      <c r="A137" s="9" t="s">
        <v>95</v>
      </c>
      <c r="B137" s="2">
        <v>50</v>
      </c>
    </row>
    <row r="138" spans="1:2" x14ac:dyDescent="0.2">
      <c r="A138" s="9" t="s">
        <v>96</v>
      </c>
      <c r="B138" s="2">
        <v>600</v>
      </c>
    </row>
    <row r="139" spans="1:2" x14ac:dyDescent="0.2">
      <c r="A139" s="9" t="s">
        <v>97</v>
      </c>
      <c r="B139" s="2">
        <v>100</v>
      </c>
    </row>
    <row r="140" spans="1:2" x14ac:dyDescent="0.2">
      <c r="A140" s="9" t="s">
        <v>98</v>
      </c>
      <c r="B140" s="2">
        <v>540</v>
      </c>
    </row>
    <row r="141" spans="1:2" x14ac:dyDescent="0.2">
      <c r="A141" s="9" t="s">
        <v>29</v>
      </c>
      <c r="B141" s="2">
        <v>14250</v>
      </c>
    </row>
    <row r="142" spans="1:2" x14ac:dyDescent="0.2">
      <c r="A142" s="9" t="s">
        <v>99</v>
      </c>
      <c r="B142" s="2">
        <v>2500</v>
      </c>
    </row>
    <row r="143" spans="1:2" x14ac:dyDescent="0.2">
      <c r="A143" s="9" t="s">
        <v>100</v>
      </c>
      <c r="B143" s="2">
        <v>3200</v>
      </c>
    </row>
    <row r="144" spans="1:2" x14ac:dyDescent="0.2">
      <c r="A144" s="9" t="s">
        <v>40</v>
      </c>
      <c r="B144" s="2">
        <v>1500</v>
      </c>
    </row>
    <row r="145" spans="1:2" x14ac:dyDescent="0.2">
      <c r="A145" s="9" t="s">
        <v>43</v>
      </c>
      <c r="B145" s="2">
        <v>16950</v>
      </c>
    </row>
    <row r="146" spans="1:2" x14ac:dyDescent="0.2">
      <c r="A146" s="9" t="s">
        <v>101</v>
      </c>
      <c r="B146" s="2">
        <v>480</v>
      </c>
    </row>
    <row r="147" spans="1:2" x14ac:dyDescent="0.2">
      <c r="A147" s="10" t="s">
        <v>21</v>
      </c>
      <c r="B147" s="11">
        <f t="shared" ref="B147" si="5">SUM(B133:B146)</f>
        <v>182730</v>
      </c>
    </row>
    <row r="148" spans="1:2" x14ac:dyDescent="0.2">
      <c r="A148" s="9"/>
      <c r="B148" s="2"/>
    </row>
    <row r="149" spans="1:2" x14ac:dyDescent="0.2">
      <c r="A149" s="13" t="s">
        <v>102</v>
      </c>
      <c r="B149" s="2"/>
    </row>
    <row r="150" spans="1:2" x14ac:dyDescent="0.2">
      <c r="A150" s="9" t="s">
        <v>103</v>
      </c>
      <c r="B150" s="2">
        <v>22503</v>
      </c>
    </row>
    <row r="151" spans="1:2" x14ac:dyDescent="0.2">
      <c r="A151" s="9" t="s">
        <v>104</v>
      </c>
      <c r="B151" s="2">
        <v>9160</v>
      </c>
    </row>
    <row r="152" spans="1:2" x14ac:dyDescent="0.2">
      <c r="A152" s="9" t="s">
        <v>71</v>
      </c>
      <c r="B152" s="2">
        <v>6000</v>
      </c>
    </row>
    <row r="153" spans="1:2" x14ac:dyDescent="0.2">
      <c r="A153" s="9" t="s">
        <v>105</v>
      </c>
      <c r="B153" s="2">
        <v>1700</v>
      </c>
    </row>
    <row r="154" spans="1:2" x14ac:dyDescent="0.2">
      <c r="A154" s="9" t="s">
        <v>77</v>
      </c>
      <c r="B154" s="2">
        <v>60</v>
      </c>
    </row>
    <row r="155" spans="1:2" x14ac:dyDescent="0.2">
      <c r="A155" s="10" t="s">
        <v>21</v>
      </c>
      <c r="B155" s="11">
        <f>SUM(B150:B154)</f>
        <v>39423</v>
      </c>
    </row>
    <row r="156" spans="1:2" x14ac:dyDescent="0.2">
      <c r="A156" s="9"/>
      <c r="B156" s="2"/>
    </row>
    <row r="157" spans="1:2" x14ac:dyDescent="0.2">
      <c r="A157" s="13" t="s">
        <v>78</v>
      </c>
      <c r="B157" s="18">
        <f>SUM(B147+B155)</f>
        <v>222153</v>
      </c>
    </row>
    <row r="158" spans="1:2" x14ac:dyDescent="0.2">
      <c r="A158" s="5"/>
      <c r="B158" s="2"/>
    </row>
    <row r="159" spans="1:2" x14ac:dyDescent="0.2">
      <c r="A159" s="4" t="s">
        <v>106</v>
      </c>
      <c r="B159" s="2"/>
    </row>
    <row r="160" spans="1:2" x14ac:dyDescent="0.2">
      <c r="A160" s="5" t="s">
        <v>107</v>
      </c>
      <c r="B160" s="11">
        <v>222153</v>
      </c>
    </row>
    <row r="161" spans="1:2" x14ac:dyDescent="0.2">
      <c r="A161" s="5" t="s">
        <v>108</v>
      </c>
      <c r="B161" s="11">
        <v>32888</v>
      </c>
    </row>
    <row r="162" spans="1:2" x14ac:dyDescent="0.2">
      <c r="A162" s="5"/>
      <c r="B162" s="2"/>
    </row>
    <row r="163" spans="1:2" x14ac:dyDescent="0.2">
      <c r="A163" s="5" t="s">
        <v>21</v>
      </c>
      <c r="B163" s="11">
        <f>SUM(B160-B161)</f>
        <v>189265</v>
      </c>
    </row>
    <row r="164" spans="1:2" x14ac:dyDescent="0.2">
      <c r="A164" s="5"/>
      <c r="B164" s="2"/>
    </row>
    <row r="165" spans="1:2" x14ac:dyDescent="0.2">
      <c r="A165" s="5" t="s">
        <v>109</v>
      </c>
      <c r="B165" s="11">
        <v>189265</v>
      </c>
    </row>
    <row r="166" spans="1:2" x14ac:dyDescent="0.2">
      <c r="A166" s="5"/>
      <c r="B166" s="2"/>
    </row>
    <row r="167" spans="1:2" ht="13.5" thickBot="1" x14ac:dyDescent="0.25">
      <c r="A167" s="16" t="s">
        <v>125</v>
      </c>
      <c r="B167" s="21"/>
    </row>
    <row r="168" spans="1:2" x14ac:dyDescent="0.2">
      <c r="A168" s="17" t="s">
        <v>110</v>
      </c>
      <c r="B168" s="2">
        <v>440</v>
      </c>
    </row>
    <row r="169" spans="1:2" x14ac:dyDescent="0.2">
      <c r="A169" s="14" t="s">
        <v>111</v>
      </c>
      <c r="B169" s="2">
        <v>10</v>
      </c>
    </row>
    <row r="170" spans="1:2" x14ac:dyDescent="0.2">
      <c r="A170" s="14" t="s">
        <v>112</v>
      </c>
      <c r="B170" s="2">
        <v>2515</v>
      </c>
    </row>
    <row r="171" spans="1:2" x14ac:dyDescent="0.2">
      <c r="A171" s="14" t="s">
        <v>113</v>
      </c>
      <c r="B171" s="2">
        <v>490</v>
      </c>
    </row>
    <row r="172" spans="1:2" x14ac:dyDescent="0.2">
      <c r="A172" s="14" t="s">
        <v>114</v>
      </c>
      <c r="B172" s="2">
        <v>213</v>
      </c>
    </row>
    <row r="173" spans="1:2" x14ac:dyDescent="0.2">
      <c r="A173" s="13" t="s">
        <v>21</v>
      </c>
      <c r="B173" s="11">
        <f>SUM(B168:B172)</f>
        <v>3668</v>
      </c>
    </row>
    <row r="174" spans="1:2" x14ac:dyDescent="0.2">
      <c r="A174" s="14"/>
      <c r="B174" s="2"/>
    </row>
    <row r="175" spans="1:2" ht="13.5" thickBot="1" x14ac:dyDescent="0.25">
      <c r="A175" s="16" t="s">
        <v>115</v>
      </c>
      <c r="B175" s="2"/>
    </row>
    <row r="176" spans="1:2" x14ac:dyDescent="0.2">
      <c r="A176" s="17"/>
      <c r="B176" s="2"/>
    </row>
    <row r="177" spans="1:2" x14ac:dyDescent="0.2">
      <c r="A177" s="13" t="s">
        <v>116</v>
      </c>
      <c r="B177" s="2"/>
    </row>
    <row r="178" spans="1:2" x14ac:dyDescent="0.2">
      <c r="A178" s="14" t="s">
        <v>117</v>
      </c>
      <c r="B178" s="2">
        <v>220</v>
      </c>
    </row>
    <row r="179" spans="1:2" x14ac:dyDescent="0.2">
      <c r="A179" s="14" t="s">
        <v>118</v>
      </c>
      <c r="B179" s="2">
        <v>290</v>
      </c>
    </row>
    <row r="180" spans="1:2" x14ac:dyDescent="0.2">
      <c r="A180" s="14" t="s">
        <v>119</v>
      </c>
      <c r="B180" s="2">
        <v>435</v>
      </c>
    </row>
    <row r="181" spans="1:2" x14ac:dyDescent="0.2">
      <c r="A181" s="14" t="s">
        <v>120</v>
      </c>
      <c r="B181" s="2">
        <v>587</v>
      </c>
    </row>
    <row r="182" spans="1:2" x14ac:dyDescent="0.2">
      <c r="A182" s="14"/>
      <c r="B182" s="2"/>
    </row>
    <row r="183" spans="1:2" ht="25.5" x14ac:dyDescent="0.2">
      <c r="A183" s="1" t="s">
        <v>121</v>
      </c>
      <c r="B183" s="19" t="s">
        <v>122</v>
      </c>
    </row>
    <row r="184" spans="1:2" x14ac:dyDescent="0.2">
      <c r="A184" s="5"/>
      <c r="B184" s="20"/>
    </row>
    <row r="185" spans="1:2" x14ac:dyDescent="0.2">
      <c r="A185" s="4" t="s">
        <v>123</v>
      </c>
      <c r="B185" s="6" t="s">
        <v>124</v>
      </c>
    </row>
    <row r="186" spans="1:2" x14ac:dyDescent="0.2">
      <c r="A186" s="5"/>
      <c r="B18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Munro</dc:creator>
  <cp:lastModifiedBy>H Munro</cp:lastModifiedBy>
  <dcterms:created xsi:type="dcterms:W3CDTF">2017-08-16T15:08:42Z</dcterms:created>
  <dcterms:modified xsi:type="dcterms:W3CDTF">2017-08-16T15:25:12Z</dcterms:modified>
</cp:coreProperties>
</file>